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4115" windowHeight="4695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E9" i="1"/>
  <c r="M6" l="1"/>
  <c r="M15" l="1"/>
  <c r="M7"/>
  <c r="M17"/>
  <c r="M13"/>
  <c r="M9"/>
  <c r="M16"/>
  <c r="M12"/>
  <c r="M8"/>
  <c r="M11"/>
  <c r="M5"/>
  <c r="M14"/>
  <c r="M10"/>
  <c r="M23" l="1"/>
  <c r="E12" l="1"/>
  <c r="E15" s="1"/>
  <c r="E18" s="1"/>
</calcChain>
</file>

<file path=xl/sharedStrings.xml><?xml version="1.0" encoding="utf-8"?>
<sst xmlns="http://schemas.openxmlformats.org/spreadsheetml/2006/main" count="26" uniqueCount="22">
  <si>
    <t>&gt;1500</t>
  </si>
  <si>
    <t>3 mm</t>
  </si>
  <si>
    <t>5 mm</t>
  </si>
  <si>
    <t>cm²</t>
  </si>
  <si>
    <t>Preis</t>
  </si>
  <si>
    <t>Motivgröße</t>
  </si>
  <si>
    <t>Größe</t>
  </si>
  <si>
    <t>€</t>
  </si>
  <si>
    <t>Mwst</t>
  </si>
  <si>
    <t>Gesamt</t>
  </si>
  <si>
    <t>Berechnung Magnesiumklischees Gravieranstalt Berger e.k.</t>
  </si>
  <si>
    <t>Website: www.graveurberger.de</t>
  </si>
  <si>
    <t>Online-Shop: www.schilder-stempel-shop.de</t>
  </si>
  <si>
    <t>Gravieranstalt Berger e.k.
Gunther-Plüschow-Straße 13
50829 Köln
Tel.: 0221 21 20 26
Fax: 0221 23 41 92
info@graveurberger.de</t>
  </si>
  <si>
    <t>Breite in cm</t>
  </si>
  <si>
    <t>Höhe in cm</t>
  </si>
  <si>
    <t>Tiefe in mm</t>
  </si>
  <si>
    <t>Der Preis gilt bei Anlieferung von brauchbaren Daten zzgl. Versand</t>
  </si>
  <si>
    <t>Für Blindprägestempel 3 mm Tiefe wählen</t>
  </si>
  <si>
    <t>Irrtümer vorbehalten</t>
  </si>
  <si>
    <t>beinhaltet Klischeerand</t>
  </si>
  <si>
    <t>Tiefe in 3 und 5 mm möglich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</si>
</sst>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0" xfId="0" applyFont="1" applyBorder="1"/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0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0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hidden="1"/>
    </xf>
    <xf numFmtId="0" fontId="0" fillId="0" borderId="3" xfId="0" applyBorder="1" applyAlignment="1">
      <alignment horizontal="right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 applyProtection="1">
      <alignment horizontal="center" vertical="top" wrapText="1"/>
      <protection hidden="1"/>
    </xf>
    <xf numFmtId="0" fontId="4" fillId="0" borderId="10" xfId="1" applyBorder="1" applyAlignment="1" applyProtection="1">
      <protection hidden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0" xfId="0" applyFont="1" applyAlignment="1"/>
    <xf numFmtId="0" fontId="0" fillId="0" borderId="0" xfId="0" applyBorder="1" applyAlignment="1" applyProtection="1">
      <alignment horizontal="center" vertical="top" wrapText="1"/>
      <protection hidden="1"/>
    </xf>
    <xf numFmtId="0" fontId="4" fillId="0" borderId="0" xfId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1" applyBorder="1" applyAlignment="1" applyProtection="1"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8" fillId="0" borderId="0" xfId="0" applyFont="1" applyBorder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aveurberger.de/" TargetMode="External"/><Relationship Id="rId1" Type="http://schemas.openxmlformats.org/officeDocument/2006/relationships/hyperlink" Target="http://www.schilder-stempel-shop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showGridLines="0" tabSelected="1" workbookViewId="0">
      <selection activeCell="Q13" sqref="Q13"/>
    </sheetView>
  </sheetViews>
  <sheetFormatPr baseColWidth="10" defaultRowHeight="15"/>
  <cols>
    <col min="1" max="1" width="11.42578125" customWidth="1"/>
    <col min="2" max="2" width="3.7109375" customWidth="1"/>
    <col min="7" max="7" width="11.7109375" customWidth="1"/>
    <col min="8" max="8" width="3.140625" customWidth="1"/>
    <col min="9" max="11" width="11.42578125" hidden="1" customWidth="1"/>
    <col min="12" max="12" width="3.7109375" hidden="1" customWidth="1"/>
    <col min="13" max="13" width="11.42578125" hidden="1" customWidth="1"/>
    <col min="16" max="16" width="11.5703125" customWidth="1"/>
  </cols>
  <sheetData>
    <row r="1" spans="1:14" ht="15.75" thickBot="1"/>
    <row r="2" spans="1:14">
      <c r="B2" s="4"/>
      <c r="C2" s="5"/>
      <c r="D2" s="5"/>
      <c r="E2" s="5"/>
      <c r="F2" s="5"/>
      <c r="G2" s="5"/>
      <c r="H2" s="6"/>
      <c r="I2" s="5"/>
      <c r="J2" s="5"/>
      <c r="K2" s="5"/>
      <c r="L2" s="6"/>
    </row>
    <row r="3" spans="1:14" ht="15.75" thickBot="1">
      <c r="B3" s="7"/>
      <c r="C3" s="8"/>
      <c r="D3" s="14"/>
      <c r="E3" s="9" t="s">
        <v>10</v>
      </c>
      <c r="F3" s="14"/>
      <c r="G3" s="14"/>
      <c r="H3" s="13"/>
      <c r="I3" s="10" t="s">
        <v>3</v>
      </c>
      <c r="J3" s="10" t="s">
        <v>1</v>
      </c>
      <c r="K3" s="10" t="s">
        <v>2</v>
      </c>
      <c r="L3" s="11"/>
      <c r="M3" s="1" t="s">
        <v>4</v>
      </c>
    </row>
    <row r="4" spans="1:14" ht="15.75" thickBot="1">
      <c r="B4" s="7"/>
      <c r="C4" s="14"/>
      <c r="D4" s="14"/>
      <c r="E4" s="14"/>
      <c r="F4" s="14"/>
      <c r="G4" s="14"/>
      <c r="H4" s="13"/>
      <c r="I4" s="32"/>
      <c r="J4" s="32"/>
      <c r="K4" s="32"/>
      <c r="L4" s="6"/>
    </row>
    <row r="5" spans="1:14" ht="15.75" thickBot="1">
      <c r="B5" s="7"/>
      <c r="C5" s="8" t="s">
        <v>5</v>
      </c>
      <c r="D5" s="39" t="s">
        <v>14</v>
      </c>
      <c r="E5" s="40" t="s">
        <v>15</v>
      </c>
      <c r="F5" s="40" t="s">
        <v>16</v>
      </c>
      <c r="G5" s="14"/>
      <c r="H5" s="13"/>
      <c r="I5" s="12">
        <v>50</v>
      </c>
      <c r="J5" s="12">
        <v>0.75</v>
      </c>
      <c r="K5" s="12">
        <v>1.1000000000000001</v>
      </c>
      <c r="L5" s="13"/>
      <c r="M5">
        <f>IF(E$9&gt;=I4,IF(E$9&lt;I5,E$9*(IF(F$6=3,J5,K5))),0)</f>
        <v>9</v>
      </c>
    </row>
    <row r="6" spans="1:14" ht="15.75" thickBot="1">
      <c r="B6" s="7"/>
      <c r="C6" s="14"/>
      <c r="D6" s="30">
        <v>2</v>
      </c>
      <c r="E6" s="30">
        <v>1</v>
      </c>
      <c r="F6" s="29">
        <v>3</v>
      </c>
      <c r="G6" s="14"/>
      <c r="H6" s="13"/>
      <c r="I6" s="12">
        <v>100</v>
      </c>
      <c r="J6" s="12">
        <v>0.53</v>
      </c>
      <c r="K6" s="12">
        <v>1</v>
      </c>
      <c r="L6" s="13"/>
      <c r="M6">
        <f t="shared" ref="M6:M17" si="0">IF(E$9&gt;=I5,IF(E$9&lt;I6,E$9*(IF(F$6=3,J6,K6))),0)</f>
        <v>0</v>
      </c>
    </row>
    <row r="7" spans="1:14" ht="15.75" thickBot="1">
      <c r="B7" s="7"/>
      <c r="C7" s="14"/>
      <c r="D7" s="2"/>
      <c r="E7" s="2"/>
      <c r="F7" s="52" t="s">
        <v>21</v>
      </c>
      <c r="G7" s="14"/>
      <c r="H7" s="13"/>
      <c r="I7" s="12">
        <v>150</v>
      </c>
      <c r="J7" s="12">
        <v>0.51</v>
      </c>
      <c r="K7" s="12">
        <v>0.92</v>
      </c>
      <c r="L7" s="13"/>
      <c r="M7">
        <f t="shared" si="0"/>
        <v>0</v>
      </c>
    </row>
    <row r="8" spans="1:14" ht="15.75" thickBot="1">
      <c r="A8" s="16"/>
      <c r="B8" s="17"/>
      <c r="C8" s="18">
        <v>3</v>
      </c>
      <c r="D8" s="19" t="s">
        <v>6</v>
      </c>
      <c r="E8" s="20" t="s">
        <v>3</v>
      </c>
      <c r="F8" s="19"/>
      <c r="G8" s="21"/>
      <c r="H8" s="23"/>
      <c r="I8" s="22">
        <v>200</v>
      </c>
      <c r="J8" s="22">
        <v>0.46</v>
      </c>
      <c r="K8" s="22">
        <v>0.88</v>
      </c>
      <c r="L8" s="23"/>
      <c r="M8" s="16">
        <f t="shared" si="0"/>
        <v>0</v>
      </c>
      <c r="N8" s="16"/>
    </row>
    <row r="9" spans="1:14" ht="15.75" thickBot="1">
      <c r="A9" s="16"/>
      <c r="B9" s="17"/>
      <c r="C9" s="18">
        <v>5</v>
      </c>
      <c r="D9" s="19"/>
      <c r="E9" s="15">
        <f>((D6+2)*(E6+2))</f>
        <v>12</v>
      </c>
      <c r="F9" s="45" t="s">
        <v>20</v>
      </c>
      <c r="G9" s="46"/>
      <c r="H9" s="23"/>
      <c r="I9" s="22">
        <v>250</v>
      </c>
      <c r="J9" s="22">
        <v>0.43</v>
      </c>
      <c r="K9" s="22">
        <v>0.8</v>
      </c>
      <c r="L9" s="23"/>
      <c r="M9" s="16">
        <f t="shared" si="0"/>
        <v>0</v>
      </c>
      <c r="N9" s="16"/>
    </row>
    <row r="10" spans="1:14" ht="15.75" thickBot="1">
      <c r="A10" s="16"/>
      <c r="B10" s="17"/>
      <c r="C10" s="21"/>
      <c r="D10" s="21"/>
      <c r="E10" s="21"/>
      <c r="F10" s="21"/>
      <c r="G10" s="21"/>
      <c r="H10" s="23"/>
      <c r="I10" s="22">
        <v>300</v>
      </c>
      <c r="J10" s="22">
        <v>0.41</v>
      </c>
      <c r="K10" s="22">
        <v>0.75</v>
      </c>
      <c r="L10" s="23"/>
      <c r="M10" s="16">
        <f t="shared" si="0"/>
        <v>0</v>
      </c>
      <c r="N10" s="16"/>
    </row>
    <row r="11" spans="1:14" ht="15.75" thickBot="1">
      <c r="A11" s="16"/>
      <c r="B11" s="17"/>
      <c r="C11" s="21"/>
      <c r="D11" s="19" t="s">
        <v>4</v>
      </c>
      <c r="E11" s="24" t="s">
        <v>7</v>
      </c>
      <c r="F11" s="21"/>
      <c r="G11" s="21"/>
      <c r="H11" s="23"/>
      <c r="I11" s="22">
        <v>350</v>
      </c>
      <c r="J11" s="22">
        <v>0.38</v>
      </c>
      <c r="K11" s="22">
        <v>0.7</v>
      </c>
      <c r="L11" s="23"/>
      <c r="M11" s="16">
        <f t="shared" si="0"/>
        <v>0</v>
      </c>
      <c r="N11" s="16"/>
    </row>
    <row r="12" spans="1:14" ht="15.75" thickBot="1">
      <c r="A12" s="16"/>
      <c r="B12" s="17"/>
      <c r="C12" s="21"/>
      <c r="D12" s="19"/>
      <c r="E12" s="15">
        <f>IF(F6=3,IF(M23&lt;30,30,M23),IF(M23&lt;52,52,M23))</f>
        <v>30</v>
      </c>
      <c r="F12" s="21"/>
      <c r="G12" s="21"/>
      <c r="H12" s="23"/>
      <c r="I12" s="22">
        <v>450</v>
      </c>
      <c r="J12" s="22">
        <v>0.35</v>
      </c>
      <c r="K12" s="22">
        <v>0.65</v>
      </c>
      <c r="L12" s="23"/>
      <c r="M12" s="16">
        <f t="shared" si="0"/>
        <v>0</v>
      </c>
      <c r="N12" s="16"/>
    </row>
    <row r="13" spans="1:14" ht="15.75" thickBot="1">
      <c r="A13" s="16"/>
      <c r="B13" s="17"/>
      <c r="C13" s="21"/>
      <c r="D13" s="21"/>
      <c r="E13" s="21"/>
      <c r="F13" s="21"/>
      <c r="G13" s="21"/>
      <c r="H13" s="23"/>
      <c r="I13" s="22">
        <v>550</v>
      </c>
      <c r="J13" s="22">
        <v>0.33</v>
      </c>
      <c r="K13" s="22">
        <v>0.6</v>
      </c>
      <c r="L13" s="23"/>
      <c r="M13" s="16">
        <f t="shared" si="0"/>
        <v>0</v>
      </c>
      <c r="N13" s="16"/>
    </row>
    <row r="14" spans="1:14" ht="15.75" thickBot="1">
      <c r="A14" s="16"/>
      <c r="B14" s="17"/>
      <c r="C14" s="21"/>
      <c r="D14" s="19" t="s">
        <v>8</v>
      </c>
      <c r="E14" s="15" t="s">
        <v>7</v>
      </c>
      <c r="F14" s="21"/>
      <c r="G14" s="21"/>
      <c r="H14" s="23"/>
      <c r="I14" s="22">
        <v>650</v>
      </c>
      <c r="J14" s="22">
        <v>0.31</v>
      </c>
      <c r="K14" s="22">
        <v>0.55000000000000004</v>
      </c>
      <c r="L14" s="23"/>
      <c r="M14" s="16">
        <f t="shared" si="0"/>
        <v>0</v>
      </c>
      <c r="N14" s="16"/>
    </row>
    <row r="15" spans="1:14" ht="15.75" thickBot="1">
      <c r="A15" s="16"/>
      <c r="B15" s="17"/>
      <c r="C15" s="21"/>
      <c r="D15" s="19"/>
      <c r="E15" s="25">
        <f>E12*0.19</f>
        <v>5.7</v>
      </c>
      <c r="F15" s="21"/>
      <c r="G15" s="21"/>
      <c r="H15" s="23"/>
      <c r="I15" s="22">
        <v>1000</v>
      </c>
      <c r="J15" s="22">
        <v>0.3</v>
      </c>
      <c r="K15" s="22">
        <v>0.5</v>
      </c>
      <c r="L15" s="23"/>
      <c r="M15" s="16">
        <f t="shared" si="0"/>
        <v>0</v>
      </c>
      <c r="N15" s="16"/>
    </row>
    <row r="16" spans="1:14" ht="15.75" thickBot="1">
      <c r="A16" s="16"/>
      <c r="B16" s="17"/>
      <c r="C16" s="21"/>
      <c r="D16" s="21"/>
      <c r="E16" s="21"/>
      <c r="F16" s="21"/>
      <c r="G16" s="21"/>
      <c r="H16" s="23"/>
      <c r="I16" s="22">
        <v>1500</v>
      </c>
      <c r="J16" s="22">
        <v>0.28000000000000003</v>
      </c>
      <c r="K16" s="22">
        <v>0.45</v>
      </c>
      <c r="L16" s="23"/>
      <c r="M16" s="16">
        <f t="shared" si="0"/>
        <v>0</v>
      </c>
      <c r="N16" s="16"/>
    </row>
    <row r="17" spans="1:16" ht="15.75" thickBot="1">
      <c r="A17" s="16"/>
      <c r="B17" s="17"/>
      <c r="C17" s="21"/>
      <c r="D17" s="19" t="s">
        <v>9</v>
      </c>
      <c r="E17" s="15" t="s">
        <v>7</v>
      </c>
      <c r="F17" s="21"/>
      <c r="G17" s="21"/>
      <c r="H17" s="23"/>
      <c r="I17" s="22" t="s">
        <v>0</v>
      </c>
      <c r="J17" s="22">
        <v>0.26</v>
      </c>
      <c r="K17" s="22">
        <v>0.4</v>
      </c>
      <c r="L17" s="23"/>
      <c r="M17" s="16">
        <f t="shared" si="0"/>
        <v>0</v>
      </c>
      <c r="N17" s="16"/>
    </row>
    <row r="18" spans="1:16" ht="15.75" thickBot="1">
      <c r="A18" s="16"/>
      <c r="B18" s="17"/>
      <c r="C18" s="21"/>
      <c r="D18" s="19"/>
      <c r="E18" s="25">
        <f>SUM(E12,E15)</f>
        <v>35.700000000000003</v>
      </c>
      <c r="F18" s="21"/>
      <c r="G18" s="21"/>
      <c r="H18" s="23"/>
      <c r="I18" s="21"/>
      <c r="J18" s="21"/>
      <c r="K18" s="21"/>
      <c r="L18" s="23"/>
      <c r="M18" s="16"/>
      <c r="N18" s="16"/>
    </row>
    <row r="19" spans="1:16">
      <c r="A19" s="16"/>
      <c r="B19" s="17"/>
      <c r="C19" s="21"/>
      <c r="D19" s="19"/>
      <c r="E19" s="31"/>
      <c r="F19" s="21"/>
      <c r="G19" s="21"/>
      <c r="H19" s="23"/>
      <c r="I19" s="21"/>
      <c r="J19" s="21"/>
      <c r="K19" s="21"/>
      <c r="L19" s="23"/>
      <c r="M19" s="16"/>
      <c r="N19" s="16"/>
    </row>
    <row r="20" spans="1:16">
      <c r="A20" s="16"/>
      <c r="B20" s="42" t="s">
        <v>18</v>
      </c>
      <c r="C20" s="43"/>
      <c r="D20" s="43"/>
      <c r="E20" s="43"/>
      <c r="F20" s="43"/>
      <c r="G20" s="43"/>
      <c r="H20" s="44"/>
      <c r="I20" s="21"/>
      <c r="J20" s="21"/>
      <c r="K20" s="21"/>
      <c r="L20" s="23"/>
      <c r="M20" s="16"/>
      <c r="N20" s="16"/>
    </row>
    <row r="21" spans="1:16">
      <c r="A21" s="16"/>
      <c r="B21" s="51" t="s">
        <v>17</v>
      </c>
      <c r="C21" s="43"/>
      <c r="D21" s="43"/>
      <c r="E21" s="43"/>
      <c r="F21" s="43"/>
      <c r="G21" s="43"/>
      <c r="H21" s="44"/>
      <c r="I21" s="34"/>
      <c r="J21" s="34"/>
      <c r="K21" s="34"/>
      <c r="L21" s="35"/>
      <c r="M21" s="16"/>
      <c r="N21" s="16"/>
    </row>
    <row r="22" spans="1:16">
      <c r="A22" s="16"/>
      <c r="B22" s="33"/>
      <c r="C22" s="2"/>
      <c r="D22" s="2"/>
      <c r="E22" s="41" t="s">
        <v>19</v>
      </c>
      <c r="F22" s="2"/>
      <c r="G22" s="2"/>
      <c r="H22" s="38"/>
      <c r="I22" s="34"/>
      <c r="J22" s="34"/>
      <c r="K22" s="34"/>
      <c r="L22" s="35"/>
      <c r="M22" s="16"/>
      <c r="N22" s="16"/>
    </row>
    <row r="23" spans="1:16">
      <c r="A23" s="16"/>
      <c r="B23" s="17"/>
      <c r="C23" s="21"/>
      <c r="D23" s="21"/>
      <c r="E23" s="21"/>
      <c r="F23" s="21"/>
      <c r="G23" s="21"/>
      <c r="H23" s="23"/>
      <c r="I23" s="21"/>
      <c r="J23" s="21"/>
      <c r="K23" s="21"/>
      <c r="L23" s="23"/>
      <c r="M23" s="16">
        <f>SUM(M5:M18)</f>
        <v>9</v>
      </c>
      <c r="N23" s="16"/>
    </row>
    <row r="24" spans="1:16" ht="108" customHeight="1">
      <c r="A24" s="16"/>
      <c r="B24" s="17"/>
      <c r="C24" s="47" t="s">
        <v>13</v>
      </c>
      <c r="D24" s="47"/>
      <c r="E24" s="47"/>
      <c r="F24" s="47"/>
      <c r="G24" s="47"/>
      <c r="H24" s="36"/>
      <c r="I24" s="21"/>
      <c r="J24" s="21"/>
      <c r="K24" s="21"/>
      <c r="L24" s="23"/>
      <c r="M24" s="16"/>
      <c r="N24" s="16"/>
    </row>
    <row r="25" spans="1:16">
      <c r="A25" s="16"/>
      <c r="B25" s="17"/>
      <c r="C25" s="48" t="s">
        <v>11</v>
      </c>
      <c r="D25" s="50"/>
      <c r="E25" s="50"/>
      <c r="F25" s="50"/>
      <c r="G25" s="50"/>
      <c r="H25" s="37"/>
      <c r="I25" s="21"/>
      <c r="J25" s="21"/>
      <c r="K25" s="21"/>
      <c r="L25" s="23"/>
      <c r="M25" s="16"/>
      <c r="N25" s="16"/>
      <c r="P25" s="3"/>
    </row>
    <row r="26" spans="1:16">
      <c r="A26" s="16"/>
      <c r="B26" s="17"/>
      <c r="C26" s="48" t="s">
        <v>12</v>
      </c>
      <c r="D26" s="49"/>
      <c r="E26" s="49"/>
      <c r="F26" s="49"/>
      <c r="G26" s="49"/>
      <c r="H26" s="23"/>
      <c r="I26" s="21"/>
      <c r="J26" s="21"/>
      <c r="K26" s="21"/>
      <c r="L26" s="23"/>
      <c r="M26" s="16"/>
      <c r="N26" s="16"/>
    </row>
    <row r="27" spans="1:16" ht="15.75" thickBot="1">
      <c r="A27" s="16"/>
      <c r="B27" s="26"/>
      <c r="C27" s="27"/>
      <c r="D27" s="27"/>
      <c r="E27" s="27"/>
      <c r="F27" s="27"/>
      <c r="G27" s="27"/>
      <c r="H27" s="28"/>
      <c r="I27" s="27"/>
      <c r="J27" s="27"/>
      <c r="K27" s="27"/>
      <c r="L27" s="28"/>
      <c r="M27" s="16"/>
      <c r="N27" s="16"/>
    </row>
  </sheetData>
  <sheetProtection password="9403" sheet="1" objects="1" scenarios="1"/>
  <mergeCells count="6">
    <mergeCell ref="B20:H20"/>
    <mergeCell ref="F9:G9"/>
    <mergeCell ref="C24:G24"/>
    <mergeCell ref="C26:G26"/>
    <mergeCell ref="C25:G25"/>
    <mergeCell ref="B21:H21"/>
  </mergeCells>
  <dataValidations count="1">
    <dataValidation type="list" allowBlank="1" showInputMessage="1" showErrorMessage="1" sqref="F6">
      <formula1>$C$8:$C$9</formula1>
    </dataValidation>
  </dataValidations>
  <hyperlinks>
    <hyperlink ref="C26" r:id="rId1"/>
    <hyperlink ref="C25:G25" r:id="rId2" display="Website: www.graveurberger.de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Pohlhaus</dc:creator>
  <cp:lastModifiedBy>Win7 Pro x64</cp:lastModifiedBy>
  <dcterms:created xsi:type="dcterms:W3CDTF">2015-08-27T16:03:29Z</dcterms:created>
  <dcterms:modified xsi:type="dcterms:W3CDTF">2015-08-28T12:21:27Z</dcterms:modified>
</cp:coreProperties>
</file>